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c\Documents\Ag Stats\Linkedin\"/>
    </mc:Choice>
  </mc:AlternateContent>
  <xr:revisionPtr revIDLastSave="0" documentId="13_ncr:1_{A1913218-6F41-476F-85AE-3DA226A0BBC1}" xr6:coauthVersionLast="47" xr6:coauthVersionMax="47" xr10:uidLastSave="{00000000-0000-0000-0000-000000000000}"/>
  <bookViews>
    <workbookView xWindow="28680" yWindow="-120" windowWidth="29040" windowHeight="15840" xr2:uid="{89211B4C-F4CD-4CB0-B721-09602330C3AF}"/>
  </bookViews>
  <sheets>
    <sheet name="Intro" sheetId="2" r:id="rId1"/>
    <sheet name="Analysis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F8" i="1" s="1"/>
  <c r="D38" i="1"/>
  <c r="F38" i="1" s="1"/>
  <c r="G38" i="1" s="1"/>
  <c r="F45" i="1"/>
  <c r="G45" i="1" s="1"/>
  <c r="D44" i="1"/>
  <c r="F44" i="1" s="1"/>
  <c r="G44" i="1" s="1"/>
  <c r="F43" i="1"/>
  <c r="F39" i="1"/>
  <c r="G39" i="1" s="1"/>
  <c r="F37" i="1"/>
  <c r="G37" i="1" s="1"/>
  <c r="F33" i="1"/>
  <c r="G33" i="1" s="1"/>
  <c r="D32" i="1"/>
  <c r="F32" i="1" s="1"/>
  <c r="G32" i="1" s="1"/>
  <c r="F31" i="1"/>
  <c r="G31" i="1" s="1"/>
  <c r="F21" i="1"/>
  <c r="G21" i="1" s="1"/>
  <c r="D20" i="1"/>
  <c r="F20" i="1" s="1"/>
  <c r="G20" i="1" s="1"/>
  <c r="F19" i="1"/>
  <c r="G19" i="1" s="1"/>
  <c r="F15" i="1"/>
  <c r="G15" i="1" s="1"/>
  <c r="D14" i="1"/>
  <c r="F14" i="1" s="1"/>
  <c r="G14" i="1" s="1"/>
  <c r="F13" i="1"/>
  <c r="G13" i="1" s="1"/>
  <c r="F9" i="1"/>
  <c r="F7" i="1"/>
  <c r="G43" i="1" l="1"/>
  <c r="J43" i="1" s="1"/>
  <c r="J45" i="1"/>
  <c r="J32" i="1"/>
  <c r="J38" i="1"/>
  <c r="J44" i="1"/>
  <c r="J33" i="1"/>
  <c r="J37" i="1"/>
  <c r="J39" i="1"/>
  <c r="J31" i="1"/>
  <c r="G8" i="1"/>
  <c r="J8" i="1" s="1"/>
  <c r="G7" i="1"/>
  <c r="J7" i="1" s="1"/>
  <c r="G9" i="1"/>
  <c r="J9" i="1" s="1"/>
  <c r="J13" i="1"/>
  <c r="J15" i="1"/>
  <c r="J14" i="1"/>
  <c r="J19" i="1"/>
  <c r="J21" i="1"/>
  <c r="J20" i="1"/>
</calcChain>
</file>

<file path=xl/sharedStrings.xml><?xml version="1.0" encoding="utf-8"?>
<sst xmlns="http://schemas.openxmlformats.org/spreadsheetml/2006/main" count="71" uniqueCount="20">
  <si>
    <t>Low Cost</t>
  </si>
  <si>
    <t>Average Cost</t>
  </si>
  <si>
    <t>High Cost</t>
  </si>
  <si>
    <t>Return</t>
  </si>
  <si>
    <t>Price per Acre</t>
  </si>
  <si>
    <t>Acres</t>
  </si>
  <si>
    <t>Cash Rent</t>
  </si>
  <si>
    <t>Taxes (1.02%)</t>
  </si>
  <si>
    <t>Highest Cash Rent</t>
  </si>
  <si>
    <t>Average Cash Rent</t>
  </si>
  <si>
    <t>2022 USDA Cash Rent</t>
  </si>
  <si>
    <t>Corn Yield</t>
  </si>
  <si>
    <t>Total Cost</t>
  </si>
  <si>
    <t>Soybean  Yield</t>
  </si>
  <si>
    <t>Taxes (1.19%)</t>
  </si>
  <si>
    <t>SIOX county, IOWA</t>
  </si>
  <si>
    <t>IDA county, IOWA</t>
  </si>
  <si>
    <t>Top Corn County</t>
  </si>
  <si>
    <t>Top Soybean County</t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</si>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</sst>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44" fontId="0" fillId="0" borderId="0" xfId="1" applyFont="1" applyBorder="1"/>
    <xf numFmtId="0" fontId="0" fillId="0" borderId="0" xfId="0" applyBorder="1"/>
    <xf numFmtId="44" fontId="0" fillId="0" borderId="0" xfId="0" applyNumberFormat="1" applyBorder="1"/>
    <xf numFmtId="164" fontId="0" fillId="0" borderId="5" xfId="2" applyNumberFormat="1" applyFont="1" applyBorder="1"/>
    <xf numFmtId="0" fontId="3" fillId="3" borderId="6" xfId="0" applyFont="1" applyFill="1" applyBorder="1"/>
    <xf numFmtId="44" fontId="0" fillId="0" borderId="7" xfId="1" applyFont="1" applyBorder="1"/>
    <xf numFmtId="0" fontId="0" fillId="0" borderId="7" xfId="0" applyBorder="1"/>
    <xf numFmtId="44" fontId="0" fillId="0" borderId="7" xfId="0" applyNumberFormat="1" applyBorder="1"/>
    <xf numFmtId="164" fontId="0" fillId="0" borderId="8" xfId="2" applyNumberFormat="1" applyFont="1" applyBorder="1"/>
    <xf numFmtId="0" fontId="3" fillId="4" borderId="4" xfId="0" applyFont="1" applyFill="1" applyBorder="1"/>
    <xf numFmtId="44" fontId="0" fillId="4" borderId="0" xfId="1" applyFont="1" applyFill="1" applyBorder="1"/>
    <xf numFmtId="0" fontId="0" fillId="4" borderId="0" xfId="0" applyFill="1" applyBorder="1"/>
    <xf numFmtId="44" fontId="0" fillId="4" borderId="0" xfId="0" applyNumberFormat="1" applyFill="1" applyBorder="1"/>
    <xf numFmtId="164" fontId="0" fillId="4" borderId="5" xfId="2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5" borderId="0" xfId="0" applyFont="1" applyFill="1"/>
    <xf numFmtId="0" fontId="0" fillId="2" borderId="0" xfId="0" applyFill="1"/>
    <xf numFmtId="0" fontId="2" fillId="2" borderId="0" xfId="0" applyFont="1" applyFill="1"/>
    <xf numFmtId="0" fontId="0" fillId="6" borderId="0" xfId="0" applyFill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0</xdr:row>
      <xdr:rowOff>95251</xdr:rowOff>
    </xdr:from>
    <xdr:to>
      <xdr:col>8</xdr:col>
      <xdr:colOff>599727</xdr:colOff>
      <xdr:row>6</xdr:row>
      <xdr:rowOff>95251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81E4D4-4A51-038B-7BF6-0E97142CF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95251"/>
          <a:ext cx="1342677" cy="1143000"/>
        </a:xfrm>
        <a:prstGeom prst="rect">
          <a:avLst/>
        </a:prstGeom>
      </xdr:spPr>
    </xdr:pic>
    <xdr:clientData/>
  </xdr:twoCellAnchor>
  <xdr:twoCellAnchor>
    <xdr:from>
      <xdr:col>1</xdr:col>
      <xdr:colOff>219074</xdr:colOff>
      <xdr:row>2</xdr:row>
      <xdr:rowOff>19049</xdr:rowOff>
    </xdr:from>
    <xdr:to>
      <xdr:col>6</xdr:col>
      <xdr:colOff>247649</xdr:colOff>
      <xdr:row>21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47BD1F-A6C2-33E3-F03C-1A2AF5B6BBAA}"/>
            </a:ext>
          </a:extLst>
        </xdr:cNvPr>
        <xdr:cNvSpPr txBox="1"/>
      </xdr:nvSpPr>
      <xdr:spPr>
        <a:xfrm>
          <a:off x="828674" y="400049"/>
          <a:ext cx="3076575" cy="3667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accent6">
                  <a:lumMod val="50000"/>
                </a:schemeClr>
              </a:solidFill>
              <a:latin typeface="Adobe Fan Heiti Std B" panose="020B0700000000000000" pitchFamily="34" charset="-128"/>
              <a:ea typeface="Adobe Fan Heiti Std B" panose="020B0700000000000000" pitchFamily="34" charset="-128"/>
            </a:rPr>
            <a:t>Annual Return</a:t>
          </a:r>
          <a:r>
            <a:rPr lang="en-US" sz="1400" b="1" baseline="0">
              <a:solidFill>
                <a:schemeClr val="accent6">
                  <a:lumMod val="50000"/>
                </a:schemeClr>
              </a:solidFill>
              <a:latin typeface="Adobe Fan Heiti Std B" panose="020B0700000000000000" pitchFamily="34" charset="-128"/>
              <a:ea typeface="Adobe Fan Heiti Std B" panose="020B0700000000000000" pitchFamily="34" charset="-128"/>
            </a:rPr>
            <a:t> analysis based on multiple variables:</a:t>
          </a:r>
        </a:p>
        <a:p>
          <a:endParaRPr lang="en-US" sz="1200" b="0" baseline="0">
            <a:latin typeface="Adobe Fan Heiti Std B" panose="020B0700000000000000" pitchFamily="34" charset="-128"/>
            <a:ea typeface="Adobe Fan Heiti Std B" panose="020B0700000000000000" pitchFamily="34" charset="-128"/>
          </a:endParaRPr>
        </a:p>
        <a:p>
          <a:r>
            <a:rPr lang="en-US" sz="1200" b="0" baseline="0">
              <a:latin typeface="Adobe Fan Heiti Std B" panose="020B0700000000000000" pitchFamily="34" charset="-128"/>
              <a:ea typeface="Adobe Fan Heiti Std B" panose="020B0700000000000000" pitchFamily="34" charset="-128"/>
            </a:rPr>
            <a:t>- 3 different prices/acre</a:t>
          </a:r>
        </a:p>
        <a:p>
          <a:endParaRPr lang="en-US" sz="1200" b="0" baseline="0">
            <a:latin typeface="Adobe Fan Heiti Std B" panose="020B0700000000000000" pitchFamily="34" charset="-128"/>
            <a:ea typeface="Adobe Fan Heiti Std B" panose="020B0700000000000000" pitchFamily="34" charset="-128"/>
          </a:endParaRPr>
        </a:p>
        <a:p>
          <a:r>
            <a:rPr lang="en-US" sz="1200" b="0" baseline="0">
              <a:latin typeface="Adobe Fan Heiti Std B" panose="020B0700000000000000" pitchFamily="34" charset="-128"/>
              <a:ea typeface="Adobe Fan Heiti Std B" panose="020B0700000000000000" pitchFamily="34" charset="-128"/>
            </a:rPr>
            <a:t>- 3 different cash rents</a:t>
          </a:r>
        </a:p>
        <a:p>
          <a:endParaRPr lang="en-US" sz="1200" b="0" baseline="0">
            <a:latin typeface="Adobe Fan Heiti Std B" panose="020B0700000000000000" pitchFamily="34" charset="-128"/>
            <a:ea typeface="Adobe Fan Heiti Std B" panose="020B0700000000000000" pitchFamily="34" charset="-128"/>
          </a:endParaRPr>
        </a:p>
        <a:p>
          <a:r>
            <a:rPr lang="en-US" sz="1200" b="0" baseline="0">
              <a:latin typeface="Adobe Fan Heiti Std B" panose="020B0700000000000000" pitchFamily="34" charset="-128"/>
              <a:ea typeface="Adobe Fan Heiti Std B" panose="020B0700000000000000" pitchFamily="34" charset="-128"/>
            </a:rPr>
            <a:t>- 2 different crops (Soybean and Corn</a:t>
          </a:r>
          <a:r>
            <a:rPr lang="en-US" sz="1200" b="0" baseline="0"/>
            <a:t>)</a:t>
          </a:r>
          <a:endParaRPr lang="en-US" sz="1200" b="0"/>
        </a:p>
      </xdr:txBody>
    </xdr:sp>
    <xdr:clientData/>
  </xdr:twoCellAnchor>
  <xdr:twoCellAnchor editAs="oneCell">
    <xdr:from>
      <xdr:col>1</xdr:col>
      <xdr:colOff>381000</xdr:colOff>
      <xdr:row>16</xdr:row>
      <xdr:rowOff>9525</xdr:rowOff>
    </xdr:from>
    <xdr:to>
      <xdr:col>6</xdr:col>
      <xdr:colOff>106433</xdr:colOff>
      <xdr:row>25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4EF0503-1D0A-EA1A-E232-8948077F8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928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0600" y="3057525"/>
          <a:ext cx="2773433" cy="180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B9099-6C8E-4382-89E7-09E447427578}">
  <dimension ref="A1:AV102"/>
  <sheetViews>
    <sheetView showGridLines="0" showRowColHeaders="0" tabSelected="1" workbookViewId="0">
      <selection activeCell="I32" sqref="I32"/>
    </sheetView>
  </sheetViews>
  <sheetFormatPr defaultRowHeight="15" x14ac:dyDescent="0.25"/>
  <sheetData>
    <row r="1" spans="1:48" x14ac:dyDescent="0.25">
      <c r="A1" s="25"/>
      <c r="B1" s="26"/>
      <c r="C1" s="26"/>
      <c r="D1" s="26"/>
      <c r="E1" s="26"/>
      <c r="F1" s="26"/>
      <c r="G1" s="26"/>
      <c r="H1" s="26"/>
      <c r="I1" s="27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</row>
    <row r="2" spans="1:48" x14ac:dyDescent="0.25">
      <c r="A2" s="28"/>
      <c r="B2" s="29"/>
      <c r="C2" s="29"/>
      <c r="D2" s="29"/>
      <c r="E2" s="29"/>
      <c r="F2" s="29"/>
      <c r="G2" s="29"/>
      <c r="H2" s="29"/>
      <c r="I2" s="30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</row>
    <row r="3" spans="1:48" x14ac:dyDescent="0.25">
      <c r="A3" s="28"/>
      <c r="B3" s="29"/>
      <c r="C3" s="29"/>
      <c r="D3" s="29"/>
      <c r="E3" s="29"/>
      <c r="F3" s="29"/>
      <c r="G3" s="29"/>
      <c r="H3" s="29"/>
      <c r="I3" s="30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</row>
    <row r="4" spans="1:48" x14ac:dyDescent="0.25">
      <c r="A4" s="28"/>
      <c r="B4" s="29"/>
      <c r="C4" s="29"/>
      <c r="D4" s="29"/>
      <c r="E4" s="29"/>
      <c r="F4" s="29"/>
      <c r="G4" s="29"/>
      <c r="H4" s="29"/>
      <c r="I4" s="30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</row>
    <row r="5" spans="1:48" x14ac:dyDescent="0.25">
      <c r="A5" s="28"/>
      <c r="B5" s="29"/>
      <c r="C5" s="29"/>
      <c r="D5" s="29"/>
      <c r="E5" s="29"/>
      <c r="F5" s="29"/>
      <c r="G5" s="29"/>
      <c r="H5" s="29"/>
      <c r="I5" s="30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25">
      <c r="A6" s="28"/>
      <c r="B6" s="29"/>
      <c r="C6" s="29"/>
      <c r="D6" s="29"/>
      <c r="E6" s="29"/>
      <c r="F6" s="29"/>
      <c r="G6" s="29"/>
      <c r="H6" s="29"/>
      <c r="I6" s="30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x14ac:dyDescent="0.25">
      <c r="A7" s="28"/>
      <c r="B7" s="29"/>
      <c r="C7" s="29"/>
      <c r="D7" s="29"/>
      <c r="E7" s="29"/>
      <c r="F7" s="29"/>
      <c r="G7" s="29"/>
      <c r="H7" s="29"/>
      <c r="I7" s="30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25">
      <c r="A8" s="28"/>
      <c r="B8" s="29"/>
      <c r="C8" s="29"/>
      <c r="D8" s="29"/>
      <c r="E8" s="29"/>
      <c r="F8" s="29"/>
      <c r="G8" s="29"/>
      <c r="H8" s="29"/>
      <c r="I8" s="30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25">
      <c r="A9" s="28"/>
      <c r="B9" s="29"/>
      <c r="C9" s="29"/>
      <c r="D9" s="29"/>
      <c r="E9" s="29"/>
      <c r="F9" s="29"/>
      <c r="G9" s="29"/>
      <c r="H9" s="29"/>
      <c r="I9" s="30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</row>
    <row r="10" spans="1:48" x14ac:dyDescent="0.25">
      <c r="A10" s="28"/>
      <c r="B10" s="29"/>
      <c r="C10" s="29"/>
      <c r="D10" s="29"/>
      <c r="E10" s="29"/>
      <c r="F10" s="29"/>
      <c r="G10" s="29"/>
      <c r="H10" s="29"/>
      <c r="I10" s="30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</row>
    <row r="11" spans="1:48" x14ac:dyDescent="0.25">
      <c r="A11" s="28"/>
      <c r="B11" s="29"/>
      <c r="C11" s="29"/>
      <c r="D11" s="29"/>
      <c r="E11" s="29"/>
      <c r="F11" s="29"/>
      <c r="G11" s="29"/>
      <c r="H11" s="29"/>
      <c r="I11" s="30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25">
      <c r="A12" s="28"/>
      <c r="B12" s="29"/>
      <c r="C12" s="29"/>
      <c r="D12" s="29"/>
      <c r="E12" s="29"/>
      <c r="F12" s="29"/>
      <c r="G12" s="29"/>
      <c r="H12" s="29"/>
      <c r="I12" s="30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</row>
    <row r="13" spans="1:48" x14ac:dyDescent="0.25">
      <c r="A13" s="28"/>
      <c r="B13" s="29"/>
      <c r="C13" s="29"/>
      <c r="D13" s="29"/>
      <c r="E13" s="29"/>
      <c r="F13" s="29"/>
      <c r="G13" s="29"/>
      <c r="H13" s="29"/>
      <c r="I13" s="30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</row>
    <row r="14" spans="1:48" x14ac:dyDescent="0.25">
      <c r="A14" s="28"/>
      <c r="B14" s="29"/>
      <c r="C14" s="29"/>
      <c r="D14" s="29"/>
      <c r="E14" s="29"/>
      <c r="F14" s="29"/>
      <c r="G14" s="29"/>
      <c r="H14" s="29"/>
      <c r="I14" s="30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</row>
    <row r="15" spans="1:48" x14ac:dyDescent="0.25">
      <c r="A15" s="28"/>
      <c r="B15" s="29"/>
      <c r="C15" s="29"/>
      <c r="D15" s="29"/>
      <c r="E15" s="29"/>
      <c r="F15" s="29"/>
      <c r="G15" s="29"/>
      <c r="H15" s="29"/>
      <c r="I15" s="30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</row>
    <row r="16" spans="1:48" x14ac:dyDescent="0.25">
      <c r="A16" s="28"/>
      <c r="B16" s="29"/>
      <c r="C16" s="29"/>
      <c r="D16" s="29"/>
      <c r="E16" s="29"/>
      <c r="F16" s="29"/>
      <c r="G16" s="29"/>
      <c r="H16" s="29"/>
      <c r="I16" s="30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</row>
    <row r="17" spans="1:48" x14ac:dyDescent="0.25">
      <c r="A17" s="28"/>
      <c r="B17" s="29"/>
      <c r="C17" s="29"/>
      <c r="D17" s="29"/>
      <c r="E17" s="29"/>
      <c r="F17" s="29"/>
      <c r="G17" s="29"/>
      <c r="H17" s="29"/>
      <c r="I17" s="30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</row>
    <row r="18" spans="1:48" x14ac:dyDescent="0.25">
      <c r="A18" s="28"/>
      <c r="B18" s="29"/>
      <c r="C18" s="29"/>
      <c r="D18" s="29"/>
      <c r="E18" s="29"/>
      <c r="F18" s="29"/>
      <c r="G18" s="29"/>
      <c r="H18" s="29"/>
      <c r="I18" s="30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x14ac:dyDescent="0.25">
      <c r="A19" s="28"/>
      <c r="B19" s="29"/>
      <c r="C19" s="29"/>
      <c r="D19" s="29"/>
      <c r="E19" s="29"/>
      <c r="F19" s="29"/>
      <c r="G19" s="29"/>
      <c r="H19" s="29"/>
      <c r="I19" s="30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x14ac:dyDescent="0.25">
      <c r="A20" s="28"/>
      <c r="B20" s="29"/>
      <c r="C20" s="29"/>
      <c r="D20" s="29"/>
      <c r="E20" s="29"/>
      <c r="F20" s="29"/>
      <c r="G20" s="29"/>
      <c r="H20" s="29"/>
      <c r="I20" s="30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</row>
    <row r="21" spans="1:48" x14ac:dyDescent="0.25">
      <c r="A21" s="28"/>
      <c r="B21" s="29"/>
      <c r="C21" s="29"/>
      <c r="D21" s="29"/>
      <c r="E21" s="29"/>
      <c r="F21" s="29"/>
      <c r="G21" s="29"/>
      <c r="H21" s="29"/>
      <c r="I21" s="30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</row>
    <row r="22" spans="1:48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</row>
    <row r="23" spans="1:48" x14ac:dyDescent="0.25">
      <c r="A23" s="28"/>
      <c r="B23" s="29"/>
      <c r="C23" s="29"/>
      <c r="D23" s="29"/>
      <c r="E23" s="29"/>
      <c r="F23" s="29"/>
      <c r="G23" s="29"/>
      <c r="H23" s="29"/>
      <c r="I23" s="30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</row>
    <row r="24" spans="1:48" x14ac:dyDescent="0.25">
      <c r="A24" s="28"/>
      <c r="B24" s="29"/>
      <c r="C24" s="29"/>
      <c r="D24" s="29"/>
      <c r="E24" s="29"/>
      <c r="F24" s="29"/>
      <c r="G24" s="29"/>
      <c r="H24" s="29"/>
      <c r="I24" s="30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</row>
    <row r="25" spans="1:48" x14ac:dyDescent="0.25">
      <c r="A25" s="28"/>
      <c r="B25" s="29"/>
      <c r="C25" s="29"/>
      <c r="D25" s="29"/>
      <c r="E25" s="29"/>
      <c r="F25" s="29"/>
      <c r="G25" s="29"/>
      <c r="H25" s="29"/>
      <c r="I25" s="30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  <row r="26" spans="1:48" ht="15.75" thickBot="1" x14ac:dyDescent="0.3">
      <c r="A26" s="31"/>
      <c r="B26" s="32"/>
      <c r="C26" s="32"/>
      <c r="D26" s="32"/>
      <c r="E26" s="32"/>
      <c r="F26" s="32"/>
      <c r="G26" s="32"/>
      <c r="H26" s="32"/>
      <c r="I26" s="3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</row>
    <row r="27" spans="1:48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</row>
    <row r="29" spans="1:48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</row>
    <row r="30" spans="1:48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</row>
    <row r="31" spans="1:48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</row>
    <row r="32" spans="1:48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</row>
    <row r="33" spans="1:48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</row>
    <row r="34" spans="1:48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</row>
    <row r="35" spans="1:48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</row>
    <row r="36" spans="1:48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</row>
    <row r="37" spans="1:48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</row>
    <row r="38" spans="1:48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</row>
    <row r="39" spans="1:48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</row>
    <row r="40" spans="1:48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</row>
    <row r="41" spans="1:48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</row>
    <row r="43" spans="1:48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</row>
    <row r="44" spans="1:48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</row>
    <row r="45" spans="1:48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</row>
    <row r="46" spans="1:48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</row>
    <row r="47" spans="1:48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48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</row>
    <row r="53" spans="1:48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spans="1:48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spans="1:48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</row>
    <row r="57" spans="1:48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</row>
    <row r="58" spans="1:48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</row>
    <row r="59" spans="1:48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</row>
    <row r="60" spans="1:48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</row>
    <row r="61" spans="1:48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</row>
    <row r="62" spans="1:48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</row>
    <row r="63" spans="1:48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</row>
    <row r="64" spans="1:48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</row>
    <row r="65" spans="1:48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</row>
    <row r="66" spans="1:48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</row>
    <row r="67" spans="1:48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</row>
    <row r="68" spans="1:48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</row>
    <row r="69" spans="1:48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</row>
    <row r="71" spans="1:48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</row>
    <row r="73" spans="1:48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</row>
    <row r="75" spans="1:48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</row>
    <row r="76" spans="1:48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</row>
    <row r="77" spans="1:48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  <row r="86" spans="1:48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</row>
    <row r="87" spans="1:48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</row>
    <row r="88" spans="1:48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</row>
    <row r="89" spans="1:48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</row>
    <row r="90" spans="1:48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</row>
    <row r="91" spans="1:48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</row>
    <row r="92" spans="1:48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</row>
    <row r="93" spans="1:48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</row>
    <row r="94" spans="1:48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</row>
    <row r="95" spans="1:48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</row>
    <row r="96" spans="1:48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</row>
    <row r="97" spans="1:48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</row>
    <row r="98" spans="1:48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</row>
    <row r="99" spans="1:48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</row>
    <row r="100" spans="1:48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</row>
    <row r="101" spans="1:48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</row>
    <row r="102" spans="1:48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7D164-9F92-473F-9EFD-5633122A71AA}">
  <dimension ref="C2:T45"/>
  <sheetViews>
    <sheetView showGridLines="0" zoomScale="85" zoomScaleNormal="85" workbookViewId="0">
      <selection activeCell="O30" sqref="O30"/>
    </sheetView>
  </sheetViews>
  <sheetFormatPr defaultRowHeight="15" x14ac:dyDescent="0.25"/>
  <cols>
    <col min="3" max="3" width="12.5703125" bestFit="1" customWidth="1"/>
    <col min="4" max="4" width="13.42578125" bestFit="1" customWidth="1"/>
    <col min="6" max="7" width="14.28515625" bestFit="1" customWidth="1"/>
    <col min="8" max="8" width="14.140625" bestFit="1" customWidth="1"/>
    <col min="9" max="9" width="9.7109375" customWidth="1"/>
    <col min="10" max="10" width="11.5703125" bestFit="1" customWidth="1"/>
    <col min="12" max="12" width="14.28515625" bestFit="1" customWidth="1"/>
    <col min="21" max="21" width="12.5703125" bestFit="1" customWidth="1"/>
  </cols>
  <sheetData>
    <row r="2" spans="3:20" x14ac:dyDescent="0.25">
      <c r="C2" s="23" t="s">
        <v>17</v>
      </c>
      <c r="D2" s="23"/>
      <c r="E2" s="23"/>
      <c r="F2" s="23"/>
      <c r="G2" s="23"/>
      <c r="H2" s="23"/>
      <c r="I2" s="23"/>
      <c r="J2" s="23"/>
    </row>
    <row r="3" spans="3:20" x14ac:dyDescent="0.25">
      <c r="C3" s="21" t="s">
        <v>16</v>
      </c>
      <c r="D3" s="21"/>
      <c r="E3" s="21"/>
      <c r="F3" s="21"/>
      <c r="G3" s="21"/>
      <c r="H3" s="21"/>
      <c r="I3" s="21"/>
      <c r="J3" s="21"/>
    </row>
    <row r="4" spans="3:20" ht="15.75" thickBot="1" x14ac:dyDescent="0.3"/>
    <row r="5" spans="3:20" x14ac:dyDescent="0.25">
      <c r="C5" s="18" t="s">
        <v>10</v>
      </c>
      <c r="D5" s="19"/>
      <c r="E5" s="19"/>
      <c r="F5" s="19"/>
      <c r="G5" s="19"/>
      <c r="H5" s="19"/>
      <c r="I5" s="19"/>
      <c r="J5" s="20"/>
    </row>
    <row r="6" spans="3:20" x14ac:dyDescent="0.25">
      <c r="C6" s="1"/>
      <c r="D6" s="2" t="s">
        <v>4</v>
      </c>
      <c r="E6" s="2" t="s">
        <v>5</v>
      </c>
      <c r="F6" s="2" t="s">
        <v>12</v>
      </c>
      <c r="G6" s="2" t="s">
        <v>7</v>
      </c>
      <c r="H6" s="2" t="s">
        <v>11</v>
      </c>
      <c r="I6" s="2" t="s">
        <v>6</v>
      </c>
      <c r="J6" s="3" t="s">
        <v>3</v>
      </c>
      <c r="T6" s="5"/>
    </row>
    <row r="7" spans="3:20" x14ac:dyDescent="0.25">
      <c r="C7" s="1" t="s">
        <v>0</v>
      </c>
      <c r="D7" s="4">
        <v>11411</v>
      </c>
      <c r="E7" s="5">
        <v>100</v>
      </c>
      <c r="F7" s="6">
        <f>E7*D7</f>
        <v>1141100</v>
      </c>
      <c r="G7" s="6">
        <f>F7*0.0102</f>
        <v>11639.220000000001</v>
      </c>
      <c r="H7" s="5">
        <v>229</v>
      </c>
      <c r="I7" s="6">
        <v>292</v>
      </c>
      <c r="J7" s="7">
        <f>(I7*E7)/(F7+G7)</f>
        <v>2.5330967744812222E-2</v>
      </c>
      <c r="T7" s="5"/>
    </row>
    <row r="8" spans="3:20" x14ac:dyDescent="0.25">
      <c r="C8" s="1" t="s">
        <v>1</v>
      </c>
      <c r="D8" s="6">
        <f>AVERAGE(D9,D7)</f>
        <v>17405.5</v>
      </c>
      <c r="E8" s="5">
        <v>100</v>
      </c>
      <c r="F8" s="6">
        <f t="shared" ref="F8:F9" si="0">E8*D8</f>
        <v>1740550</v>
      </c>
      <c r="G8" s="6">
        <f>F8*0.0102</f>
        <v>17753.61</v>
      </c>
      <c r="H8" s="5">
        <v>229</v>
      </c>
      <c r="I8" s="6">
        <v>292</v>
      </c>
      <c r="J8" s="7">
        <f>(I8*E8)/(F8+G8)</f>
        <v>1.6606915798802233E-2</v>
      </c>
      <c r="T8" s="5"/>
    </row>
    <row r="9" spans="3:20" ht="15.75" thickBot="1" x14ac:dyDescent="0.3">
      <c r="C9" s="8" t="s">
        <v>2</v>
      </c>
      <c r="D9" s="9">
        <v>23400</v>
      </c>
      <c r="E9" s="10">
        <v>100</v>
      </c>
      <c r="F9" s="11">
        <f t="shared" si="0"/>
        <v>2340000</v>
      </c>
      <c r="G9" s="11">
        <f>F9*0.0102</f>
        <v>23868</v>
      </c>
      <c r="H9" s="10">
        <v>229</v>
      </c>
      <c r="I9" s="11">
        <v>292</v>
      </c>
      <c r="J9" s="12">
        <f>(I9*E9)/(F9+G9)</f>
        <v>1.235263559555779E-2</v>
      </c>
      <c r="T9" s="5"/>
    </row>
    <row r="10" spans="3:20" ht="15.75" thickBot="1" x14ac:dyDescent="0.3">
      <c r="T10" s="5"/>
    </row>
    <row r="11" spans="3:20" x14ac:dyDescent="0.25">
      <c r="C11" s="18" t="s">
        <v>9</v>
      </c>
      <c r="D11" s="19"/>
      <c r="E11" s="19"/>
      <c r="F11" s="19"/>
      <c r="G11" s="19"/>
      <c r="H11" s="19"/>
      <c r="I11" s="19"/>
      <c r="J11" s="20"/>
      <c r="T11" s="5"/>
    </row>
    <row r="12" spans="3:20" x14ac:dyDescent="0.25">
      <c r="C12" s="1"/>
      <c r="D12" s="2" t="s">
        <v>4</v>
      </c>
      <c r="E12" s="2" t="s">
        <v>5</v>
      </c>
      <c r="F12" s="2" t="s">
        <v>12</v>
      </c>
      <c r="G12" s="2" t="s">
        <v>7</v>
      </c>
      <c r="H12" s="2" t="s">
        <v>11</v>
      </c>
      <c r="I12" s="2" t="s">
        <v>6</v>
      </c>
      <c r="J12" s="3" t="s">
        <v>3</v>
      </c>
    </row>
    <row r="13" spans="3:20" x14ac:dyDescent="0.25">
      <c r="C13" s="1" t="s">
        <v>0</v>
      </c>
      <c r="D13" s="4">
        <v>11411</v>
      </c>
      <c r="E13" s="5">
        <v>100</v>
      </c>
      <c r="F13" s="6">
        <f>E13*D13</f>
        <v>1141100</v>
      </c>
      <c r="G13" s="6">
        <f>F13*0.0102</f>
        <v>11639.220000000001</v>
      </c>
      <c r="H13" s="5">
        <v>229</v>
      </c>
      <c r="I13" s="6">
        <v>450</v>
      </c>
      <c r="J13" s="7">
        <f>(I13*E13)/(F13+G13)</f>
        <v>3.9037450291662674E-2</v>
      </c>
    </row>
    <row r="14" spans="3:20" x14ac:dyDescent="0.25">
      <c r="C14" s="1" t="s">
        <v>1</v>
      </c>
      <c r="D14" s="6">
        <f>AVERAGE(D15,D13)</f>
        <v>17405.5</v>
      </c>
      <c r="E14" s="5">
        <v>100</v>
      </c>
      <c r="F14" s="6">
        <f>E14*D14</f>
        <v>1740550</v>
      </c>
      <c r="G14" s="6">
        <f>F14*0.0102</f>
        <v>17753.61</v>
      </c>
      <c r="H14" s="5">
        <v>229</v>
      </c>
      <c r="I14" s="6">
        <v>450</v>
      </c>
      <c r="J14" s="7">
        <f>(I14*E14)/(F14+G14)</f>
        <v>2.5592849689934947E-2</v>
      </c>
    </row>
    <row r="15" spans="3:20" ht="15.75" thickBot="1" x14ac:dyDescent="0.3">
      <c r="C15" s="8" t="s">
        <v>2</v>
      </c>
      <c r="D15" s="9">
        <v>23400</v>
      </c>
      <c r="E15" s="10">
        <v>100</v>
      </c>
      <c r="F15" s="11">
        <f>E15*D15</f>
        <v>2340000</v>
      </c>
      <c r="G15" s="11">
        <f>F15*0.0102</f>
        <v>23868</v>
      </c>
      <c r="H15" s="10">
        <v>229</v>
      </c>
      <c r="I15" s="11">
        <v>450</v>
      </c>
      <c r="J15" s="12">
        <f>(I15*E15)/(F15+G15)</f>
        <v>1.9036595952058238E-2</v>
      </c>
    </row>
    <row r="16" spans="3:20" ht="15.75" thickBot="1" x14ac:dyDescent="0.3"/>
    <row r="17" spans="3:15" x14ac:dyDescent="0.25">
      <c r="C17" s="18" t="s">
        <v>8</v>
      </c>
      <c r="D17" s="19"/>
      <c r="E17" s="19"/>
      <c r="F17" s="19"/>
      <c r="G17" s="19"/>
      <c r="H17" s="19"/>
      <c r="I17" s="19"/>
      <c r="J17" s="20"/>
    </row>
    <row r="18" spans="3:15" x14ac:dyDescent="0.25">
      <c r="C18" s="1"/>
      <c r="D18" s="2" t="s">
        <v>4</v>
      </c>
      <c r="E18" s="2" t="s">
        <v>5</v>
      </c>
      <c r="F18" s="2" t="s">
        <v>12</v>
      </c>
      <c r="G18" s="2" t="s">
        <v>7</v>
      </c>
      <c r="H18" s="2" t="s">
        <v>11</v>
      </c>
      <c r="I18" s="2" t="s">
        <v>6</v>
      </c>
      <c r="J18" s="3" t="s">
        <v>3</v>
      </c>
    </row>
    <row r="19" spans="3:15" x14ac:dyDescent="0.25">
      <c r="C19" s="13" t="s">
        <v>0</v>
      </c>
      <c r="D19" s="14">
        <v>11411</v>
      </c>
      <c r="E19" s="15">
        <v>100</v>
      </c>
      <c r="F19" s="16">
        <f>E19*D19</f>
        <v>1141100</v>
      </c>
      <c r="G19" s="16">
        <f>F19*0.0102</f>
        <v>11639.220000000001</v>
      </c>
      <c r="H19" s="15">
        <v>229</v>
      </c>
      <c r="I19" s="16">
        <v>600</v>
      </c>
      <c r="J19" s="17">
        <f>(I19*E19)/(F19+G19)</f>
        <v>5.2049933722216897E-2</v>
      </c>
    </row>
    <row r="20" spans="3:15" x14ac:dyDescent="0.25">
      <c r="C20" s="1" t="s">
        <v>1</v>
      </c>
      <c r="D20" s="6">
        <f>AVERAGE(D21,D19)</f>
        <v>17405.5</v>
      </c>
      <c r="E20" s="5">
        <v>100</v>
      </c>
      <c r="F20" s="6">
        <f t="shared" ref="F20:F21" si="1">E20*D20</f>
        <v>1740550</v>
      </c>
      <c r="G20" s="6">
        <f t="shared" ref="G20:G21" si="2">F20*0.0102</f>
        <v>17753.61</v>
      </c>
      <c r="H20" s="5">
        <v>229</v>
      </c>
      <c r="I20" s="6">
        <v>600</v>
      </c>
      <c r="J20" s="7">
        <f t="shared" ref="J20:J21" si="3">(I20*E20)/(F20+G20)</f>
        <v>3.4123799586579927E-2</v>
      </c>
    </row>
    <row r="21" spans="3:15" ht="15.75" thickBot="1" x14ac:dyDescent="0.3">
      <c r="C21" s="8" t="s">
        <v>2</v>
      </c>
      <c r="D21" s="9">
        <v>23400</v>
      </c>
      <c r="E21" s="10">
        <v>100</v>
      </c>
      <c r="F21" s="11">
        <f t="shared" si="1"/>
        <v>2340000</v>
      </c>
      <c r="G21" s="11">
        <f t="shared" si="2"/>
        <v>23868</v>
      </c>
      <c r="H21" s="10">
        <v>229</v>
      </c>
      <c r="I21" s="11">
        <v>600</v>
      </c>
      <c r="J21" s="12">
        <f t="shared" si="3"/>
        <v>2.538212793607765E-2</v>
      </c>
    </row>
    <row r="26" spans="3:15" x14ac:dyDescent="0.25">
      <c r="C26" s="23" t="s">
        <v>18</v>
      </c>
      <c r="D26" s="22"/>
      <c r="E26" s="22"/>
      <c r="F26" s="22"/>
      <c r="G26" s="22"/>
      <c r="H26" s="22"/>
      <c r="I26" s="22"/>
      <c r="J26" s="22"/>
    </row>
    <row r="27" spans="3:15" x14ac:dyDescent="0.25">
      <c r="C27" s="21" t="s">
        <v>15</v>
      </c>
      <c r="D27" s="21"/>
      <c r="E27" s="21"/>
      <c r="F27" s="21"/>
      <c r="G27" s="21"/>
      <c r="H27" s="21"/>
      <c r="I27" s="21"/>
      <c r="J27" s="21"/>
    </row>
    <row r="28" spans="3:15" ht="15.75" thickBot="1" x14ac:dyDescent="0.3"/>
    <row r="29" spans="3:15" x14ac:dyDescent="0.25">
      <c r="C29" s="18" t="s">
        <v>10</v>
      </c>
      <c r="D29" s="19"/>
      <c r="E29" s="19"/>
      <c r="F29" s="19"/>
      <c r="G29" s="19"/>
      <c r="H29" s="19"/>
      <c r="I29" s="19"/>
      <c r="J29" s="20"/>
    </row>
    <row r="30" spans="3:15" x14ac:dyDescent="0.25">
      <c r="C30" s="1"/>
      <c r="D30" s="2" t="s">
        <v>4</v>
      </c>
      <c r="E30" s="2" t="s">
        <v>5</v>
      </c>
      <c r="F30" s="2" t="s">
        <v>12</v>
      </c>
      <c r="G30" s="2" t="s">
        <v>14</v>
      </c>
      <c r="H30" s="2" t="s">
        <v>13</v>
      </c>
      <c r="I30" s="2" t="s">
        <v>6</v>
      </c>
      <c r="J30" s="3" t="s">
        <v>3</v>
      </c>
      <c r="O30" t="s">
        <v>19</v>
      </c>
    </row>
    <row r="31" spans="3:15" x14ac:dyDescent="0.25">
      <c r="C31" s="1" t="s">
        <v>0</v>
      </c>
      <c r="D31" s="4">
        <v>11411</v>
      </c>
      <c r="E31" s="5">
        <v>100</v>
      </c>
      <c r="F31" s="6">
        <f>E31*D31</f>
        <v>1141100</v>
      </c>
      <c r="G31" s="6">
        <f>F31*0.0119</f>
        <v>13579.09</v>
      </c>
      <c r="H31" s="5">
        <v>70</v>
      </c>
      <c r="I31" s="6">
        <v>331</v>
      </c>
      <c r="J31" s="7">
        <f>(I31*E31)/(F31+G31)</f>
        <v>2.8665973331170307E-2</v>
      </c>
    </row>
    <row r="32" spans="3:15" x14ac:dyDescent="0.25">
      <c r="C32" s="1" t="s">
        <v>1</v>
      </c>
      <c r="D32" s="6">
        <f>AVERAGE(D33,D31)</f>
        <v>20705.5</v>
      </c>
      <c r="E32" s="5">
        <v>100</v>
      </c>
      <c r="F32" s="6">
        <f t="shared" ref="F32:F33" si="4">E32*D32</f>
        <v>2070550</v>
      </c>
      <c r="G32" s="6">
        <f>F32*0.0119</f>
        <v>24639.545000000002</v>
      </c>
      <c r="H32" s="5">
        <v>70</v>
      </c>
      <c r="I32" s="6">
        <v>331</v>
      </c>
      <c r="J32" s="7">
        <f>(I32*E32)/(F32+G32)</f>
        <v>1.5798093341478563E-2</v>
      </c>
    </row>
    <row r="33" spans="3:10" ht="15.75" thickBot="1" x14ac:dyDescent="0.3">
      <c r="C33" s="8" t="s">
        <v>2</v>
      </c>
      <c r="D33" s="9">
        <v>30000</v>
      </c>
      <c r="E33" s="10">
        <v>100</v>
      </c>
      <c r="F33" s="11">
        <f t="shared" si="4"/>
        <v>3000000</v>
      </c>
      <c r="G33" s="11">
        <f>F33*0.0119</f>
        <v>35700</v>
      </c>
      <c r="H33" s="10">
        <v>70</v>
      </c>
      <c r="I33" s="11">
        <v>331</v>
      </c>
      <c r="J33" s="12">
        <f>(I33*E33)/(F33+G33)</f>
        <v>1.0903580722732812E-2</v>
      </c>
    </row>
    <row r="34" spans="3:10" ht="15.75" thickBot="1" x14ac:dyDescent="0.3"/>
    <row r="35" spans="3:10" x14ac:dyDescent="0.25">
      <c r="C35" s="18" t="s">
        <v>9</v>
      </c>
      <c r="D35" s="19"/>
      <c r="E35" s="19"/>
      <c r="F35" s="19"/>
      <c r="G35" s="19"/>
      <c r="H35" s="19"/>
      <c r="I35" s="19"/>
      <c r="J35" s="20"/>
    </row>
    <row r="36" spans="3:10" x14ac:dyDescent="0.25">
      <c r="C36" s="1"/>
      <c r="D36" s="2" t="s">
        <v>4</v>
      </c>
      <c r="E36" s="2" t="s">
        <v>5</v>
      </c>
      <c r="F36" s="2" t="s">
        <v>12</v>
      </c>
      <c r="G36" s="2" t="s">
        <v>14</v>
      </c>
      <c r="H36" s="2" t="s">
        <v>13</v>
      </c>
      <c r="I36" s="2" t="s">
        <v>6</v>
      </c>
      <c r="J36" s="3" t="s">
        <v>3</v>
      </c>
    </row>
    <row r="37" spans="3:10" x14ac:dyDescent="0.25">
      <c r="C37" s="1" t="s">
        <v>0</v>
      </c>
      <c r="D37" s="4">
        <v>11411</v>
      </c>
      <c r="E37" s="5">
        <v>100</v>
      </c>
      <c r="F37" s="6">
        <f>E37*D37</f>
        <v>1141100</v>
      </c>
      <c r="G37" s="4">
        <f>F37*0.0119</f>
        <v>13579.09</v>
      </c>
      <c r="H37" s="5">
        <v>70</v>
      </c>
      <c r="I37" s="6">
        <v>450</v>
      </c>
      <c r="J37" s="7">
        <f>(I37*E37)/(F37+G37)</f>
        <v>3.8971867066545735E-2</v>
      </c>
    </row>
    <row r="38" spans="3:10" x14ac:dyDescent="0.25">
      <c r="C38" s="1" t="s">
        <v>1</v>
      </c>
      <c r="D38" s="6">
        <f>AVERAGE(D39,D37)</f>
        <v>20705.5</v>
      </c>
      <c r="E38" s="5">
        <v>100</v>
      </c>
      <c r="F38" s="6">
        <f>E38*D38</f>
        <v>2070550</v>
      </c>
      <c r="G38" s="4">
        <f>F38*0.0119</f>
        <v>24639.545000000002</v>
      </c>
      <c r="H38" s="5">
        <v>70</v>
      </c>
      <c r="I38" s="6">
        <v>450</v>
      </c>
      <c r="J38" s="7">
        <f>(I38*E38)/(F38+G38)</f>
        <v>2.1477770403822819E-2</v>
      </c>
    </row>
    <row r="39" spans="3:10" ht="15.75" thickBot="1" x14ac:dyDescent="0.3">
      <c r="C39" s="8" t="s">
        <v>2</v>
      </c>
      <c r="D39" s="9">
        <v>30000</v>
      </c>
      <c r="E39" s="10">
        <v>100</v>
      </c>
      <c r="F39" s="11">
        <f>E39*D39</f>
        <v>3000000</v>
      </c>
      <c r="G39" s="9">
        <f>F39*0.0119</f>
        <v>35700</v>
      </c>
      <c r="H39" s="10">
        <v>70</v>
      </c>
      <c r="I39" s="11">
        <v>450</v>
      </c>
      <c r="J39" s="12">
        <f>(I39*E39)/(F39+G39)</f>
        <v>1.4823599169878446E-2</v>
      </c>
    </row>
    <row r="40" spans="3:10" ht="15.75" thickBot="1" x14ac:dyDescent="0.3"/>
    <row r="41" spans="3:10" x14ac:dyDescent="0.25">
      <c r="C41" s="18" t="s">
        <v>8</v>
      </c>
      <c r="D41" s="19"/>
      <c r="E41" s="19"/>
      <c r="F41" s="19"/>
      <c r="G41" s="19"/>
      <c r="H41" s="19"/>
      <c r="I41" s="19"/>
      <c r="J41" s="20"/>
    </row>
    <row r="42" spans="3:10" x14ac:dyDescent="0.25">
      <c r="C42" s="1"/>
      <c r="D42" s="2" t="s">
        <v>4</v>
      </c>
      <c r="E42" s="2" t="s">
        <v>5</v>
      </c>
      <c r="F42" s="2" t="s">
        <v>12</v>
      </c>
      <c r="G42" s="2" t="s">
        <v>14</v>
      </c>
      <c r="H42" s="2" t="s">
        <v>13</v>
      </c>
      <c r="I42" s="2" t="s">
        <v>6</v>
      </c>
      <c r="J42" s="3" t="s">
        <v>3</v>
      </c>
    </row>
    <row r="43" spans="3:10" x14ac:dyDescent="0.25">
      <c r="C43" s="13" t="s">
        <v>0</v>
      </c>
      <c r="D43" s="14">
        <v>11411</v>
      </c>
      <c r="E43" s="15">
        <v>100</v>
      </c>
      <c r="F43" s="16">
        <f>E43*D43</f>
        <v>1141100</v>
      </c>
      <c r="G43" s="14">
        <f>F43*0.0119</f>
        <v>13579.09</v>
      </c>
      <c r="H43" s="15">
        <v>70</v>
      </c>
      <c r="I43" s="16">
        <v>600</v>
      </c>
      <c r="J43" s="17">
        <f>(I43*E43)/(F43+G43)</f>
        <v>5.1962489422060977E-2</v>
      </c>
    </row>
    <row r="44" spans="3:10" x14ac:dyDescent="0.25">
      <c r="C44" s="1" t="s">
        <v>1</v>
      </c>
      <c r="D44" s="6">
        <f>AVERAGE(D45,D43)</f>
        <v>20705.5</v>
      </c>
      <c r="E44" s="5">
        <v>100</v>
      </c>
      <c r="F44" s="6">
        <f t="shared" ref="F44:F45" si="5">E44*D44</f>
        <v>2070550</v>
      </c>
      <c r="G44" s="4">
        <f>F44*0.0119</f>
        <v>24639.545000000002</v>
      </c>
      <c r="H44" s="5">
        <v>70</v>
      </c>
      <c r="I44" s="6">
        <v>600</v>
      </c>
      <c r="J44" s="7">
        <f t="shared" ref="J44:J45" si="6">(I44*E44)/(F44+G44)</f>
        <v>2.8637027205097094E-2</v>
      </c>
    </row>
    <row r="45" spans="3:10" ht="15.75" thickBot="1" x14ac:dyDescent="0.3">
      <c r="C45" s="8" t="s">
        <v>2</v>
      </c>
      <c r="D45" s="9">
        <v>30000</v>
      </c>
      <c r="E45" s="10">
        <v>100</v>
      </c>
      <c r="F45" s="11">
        <f t="shared" si="5"/>
        <v>3000000</v>
      </c>
      <c r="G45" s="11">
        <f>F45*0.0119</f>
        <v>35700</v>
      </c>
      <c r="H45" s="10">
        <v>70</v>
      </c>
      <c r="I45" s="11">
        <v>600</v>
      </c>
      <c r="J45" s="12">
        <f t="shared" si="6"/>
        <v>1.9764798893171263E-2</v>
      </c>
    </row>
  </sheetData>
  <mergeCells count="6">
    <mergeCell ref="C29:J29"/>
    <mergeCell ref="C35:J35"/>
    <mergeCell ref="C41:J41"/>
    <mergeCell ref="C17:J17"/>
    <mergeCell ref="C11:J11"/>
    <mergeCell ref="C5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Chance Kabes</dc:creator>
  <cp:lastModifiedBy>Chance Kabes</cp:lastModifiedBy>
  <dcterms:created xsi:type="dcterms:W3CDTF">2023-01-31T01:44:44Z</dcterms:created>
  <dcterms:modified xsi:type="dcterms:W3CDTF">2023-12-01T15:30:14Z</dcterms:modified>
</cp:coreProperties>
</file>